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tch-supermarket.com\France\Pac_National\2024\MEDIA\"/>
    </mc:Choice>
  </mc:AlternateContent>
  <bookViews>
    <workbookView xWindow="0" yWindow="0" windowWidth="20490" windowHeight="7335"/>
  </bookViews>
  <sheets>
    <sheet name="programmation" sheetId="3" r:id="rId1"/>
    <sheet name="budget" sheetId="2" r:id="rId2"/>
  </sheets>
  <definedNames>
    <definedName name="_xlnm._FilterDatabase" localSheetId="1" hidden="1">budget!$A$4:$L$31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" l="1"/>
  <c r="L31" i="2" l="1"/>
  <c r="N28" i="2"/>
  <c r="N6" i="2"/>
  <c r="L24" i="2"/>
  <c r="L19" i="2"/>
  <c r="L28" i="2"/>
  <c r="L26" i="2"/>
  <c r="L17" i="2"/>
  <c r="L16" i="2"/>
  <c r="L14" i="2"/>
  <c r="L22" i="2"/>
  <c r="L12" i="2"/>
  <c r="L9" i="2"/>
  <c r="N7" i="2" l="1"/>
  <c r="N8" i="2"/>
  <c r="N10" i="2"/>
  <c r="N11" i="2"/>
  <c r="N15" i="2"/>
  <c r="N18" i="2"/>
  <c r="N19" i="2"/>
  <c r="N20" i="2"/>
  <c r="N21" i="2"/>
  <c r="N22" i="2"/>
  <c r="N23" i="2"/>
  <c r="N24" i="2"/>
  <c r="N25" i="2"/>
  <c r="N26" i="2"/>
  <c r="N27" i="2"/>
  <c r="N29" i="2"/>
  <c r="N30" i="2"/>
  <c r="N31" i="2"/>
  <c r="N5" i="2"/>
  <c r="O21" i="2" l="1"/>
  <c r="O31" i="2"/>
  <c r="O27" i="2"/>
  <c r="N17" i="2"/>
  <c r="N16" i="2"/>
  <c r="N14" i="2"/>
  <c r="N13" i="2"/>
  <c r="N12" i="2"/>
  <c r="N9" i="2"/>
  <c r="N33" i="2" l="1"/>
  <c r="N35" i="2" s="1"/>
  <c r="O8" i="2"/>
  <c r="O17" i="2"/>
  <c r="O12" i="2"/>
  <c r="O33" i="2" l="1"/>
</calcChain>
</file>

<file path=xl/sharedStrings.xml><?xml version="1.0" encoding="utf-8"?>
<sst xmlns="http://schemas.openxmlformats.org/spreadsheetml/2006/main" count="273" uniqueCount="76">
  <si>
    <t>01</t>
  </si>
  <si>
    <t>02</t>
  </si>
  <si>
    <t>03</t>
  </si>
  <si>
    <t>04</t>
  </si>
  <si>
    <t>05</t>
  </si>
  <si>
    <t>06</t>
  </si>
  <si>
    <t>07</t>
  </si>
  <si>
    <t>08</t>
  </si>
  <si>
    <t>09</t>
  </si>
  <si>
    <t>CARTE1</t>
  </si>
  <si>
    <t>REMISE IMMEDIATE</t>
  </si>
  <si>
    <t>GROS VOLUMES</t>
  </si>
  <si>
    <t>LOTS VIRTUELS</t>
  </si>
  <si>
    <t>TOUTES MECANIQUES</t>
  </si>
  <si>
    <t>C'EST TOUT BON</t>
  </si>
  <si>
    <t>MAXIMATCH1</t>
  </si>
  <si>
    <t>MAXIMATCH2</t>
  </si>
  <si>
    <t>MAXIMATCH3</t>
  </si>
  <si>
    <t>FOIRE AUX VINS DE PRINTEMPS</t>
  </si>
  <si>
    <t>MAXIMATCH4</t>
  </si>
  <si>
    <t>PRE Pâques</t>
  </si>
  <si>
    <t>Pâques</t>
  </si>
  <si>
    <t>BEAUTE</t>
  </si>
  <si>
    <t>CARTE TRAITEUR</t>
  </si>
  <si>
    <t>JPO1</t>
  </si>
  <si>
    <t>GUIDE BIERES</t>
  </si>
  <si>
    <t>FETE DES CLIENTS 1</t>
  </si>
  <si>
    <t>FETE DES CLIENTS 2</t>
  </si>
  <si>
    <t>FETE DES CLIENTS 3</t>
  </si>
  <si>
    <t>FETE DES CLIENTS 4</t>
  </si>
  <si>
    <t>FOIRE AUX VINS</t>
  </si>
  <si>
    <t>JPO2</t>
  </si>
  <si>
    <t>JPO3</t>
  </si>
  <si>
    <t>PQR</t>
  </si>
  <si>
    <t>AFFICHAGE</t>
  </si>
  <si>
    <t>RADIO</t>
  </si>
  <si>
    <t>1/2 page</t>
  </si>
  <si>
    <t>DECAUX</t>
  </si>
  <si>
    <t>mercredi -&gt; samedi</t>
  </si>
  <si>
    <t>4X3</t>
  </si>
  <si>
    <t>OPERATIONS</t>
  </si>
  <si>
    <t>FOIRE A LA VIANDE</t>
  </si>
  <si>
    <t>SEMAINE</t>
  </si>
  <si>
    <t>AM</t>
  </si>
  <si>
    <t>PQR AM</t>
  </si>
  <si>
    <t>PQR LNB</t>
  </si>
  <si>
    <t>AFFI AM</t>
  </si>
  <si>
    <t>AFFI LNB</t>
  </si>
  <si>
    <t>TOTAL</t>
  </si>
  <si>
    <t>TOTAL S1</t>
  </si>
  <si>
    <t xml:space="preserve">LNB </t>
  </si>
  <si>
    <t>PROGRAMMATION</t>
  </si>
  <si>
    <t>COUTS</t>
  </si>
  <si>
    <t>COUT MENSUEL</t>
  </si>
  <si>
    <t>janvier</t>
  </si>
  <si>
    <t>février</t>
  </si>
  <si>
    <t>mars</t>
  </si>
  <si>
    <t>avril</t>
  </si>
  <si>
    <t>mai</t>
  </si>
  <si>
    <t>juin</t>
  </si>
  <si>
    <t>DIFFERENTIEL</t>
  </si>
  <si>
    <t>BUDGET PREVU</t>
  </si>
  <si>
    <t>COLLECTOR ASTERIX</t>
  </si>
  <si>
    <t>JPO4</t>
  </si>
  <si>
    <t>samedi - 1/2 page</t>
  </si>
  <si>
    <t>OPERATION</t>
  </si>
  <si>
    <t>DISTRIBUTION</t>
  </si>
  <si>
    <t>DIGEST 4 PAGES</t>
  </si>
  <si>
    <t>DIGEST 8 PAGES</t>
  </si>
  <si>
    <t>DIGEST 4 PAGES 
20/16 PAGES</t>
  </si>
  <si>
    <t>40/28 PAGES</t>
  </si>
  <si>
    <t>32/28 PAGES</t>
  </si>
  <si>
    <t>1 offre</t>
  </si>
  <si>
    <t>2 visuels</t>
  </si>
  <si>
    <t>2 offres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</si>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</sst>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-F800]dddd\,\ mmmm\ dd\,\ yyyy"/>
    <numFmt numFmtId="166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2" borderId="1" xfId="0" quotePrefix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164" fontId="0" fillId="0" borderId="6" xfId="0" applyNumberFormat="1" applyBorder="1" applyAlignment="1">
      <alignment horizontal="left"/>
    </xf>
    <xf numFmtId="44" fontId="0" fillId="0" borderId="0" xfId="1" applyFont="1"/>
    <xf numFmtId="44" fontId="0" fillId="0" borderId="0" xfId="0" applyNumberFormat="1"/>
    <xf numFmtId="44" fontId="0" fillId="0" borderId="1" xfId="1" applyFont="1" applyBorder="1"/>
    <xf numFmtId="44" fontId="0" fillId="0" borderId="1" xfId="0" applyNumberFormat="1" applyBorder="1"/>
    <xf numFmtId="44" fontId="2" fillId="4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3" fillId="0" borderId="3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7" fillId="0" borderId="0" xfId="0" applyFont="1"/>
    <xf numFmtId="0" fontId="7" fillId="2" borderId="0" xfId="0" applyFont="1" applyFill="1"/>
    <xf numFmtId="0" fontId="0" fillId="5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/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/>
    <xf numFmtId="0" fontId="8" fillId="0" borderId="7" xfId="0" applyFont="1" applyBorder="1"/>
    <xf numFmtId="0" fontId="9" fillId="0" borderId="7" xfId="0" applyFont="1" applyBorder="1"/>
    <xf numFmtId="0" fontId="9" fillId="0" borderId="0" xfId="0" applyFont="1"/>
    <xf numFmtId="0" fontId="8" fillId="0" borderId="0" xfId="0" applyFont="1"/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showGridLines="0" tabSelected="1" zoomScale="80" zoomScaleNormal="80" workbookViewId="0">
      <selection activeCell="E16" sqref="E16"/>
    </sheetView>
  </sheetViews>
  <sheetFormatPr baseColWidth="10" defaultRowHeight="15" x14ac:dyDescent="0.25"/>
  <cols>
    <col min="1" max="1" width="15.5703125" customWidth="1"/>
    <col min="2" max="28" width="21" customWidth="1"/>
  </cols>
  <sheetData>
    <row r="2" spans="1:14" s="42" customFormat="1" x14ac:dyDescent="0.25">
      <c r="B2" s="43" t="s">
        <v>54</v>
      </c>
      <c r="C2" s="43"/>
      <c r="D2" s="43"/>
      <c r="E2" s="43"/>
      <c r="F2" s="42" t="s">
        <v>55</v>
      </c>
      <c r="J2" s="43" t="s">
        <v>56</v>
      </c>
      <c r="K2" s="43"/>
      <c r="L2" s="43"/>
      <c r="M2" s="43"/>
      <c r="N2" s="43"/>
    </row>
    <row r="3" spans="1:14" x14ac:dyDescent="0.25">
      <c r="A3" s="34" t="s">
        <v>42</v>
      </c>
      <c r="B3" s="44" t="s">
        <v>0</v>
      </c>
      <c r="C3" s="3" t="s">
        <v>1</v>
      </c>
      <c r="D3" s="3" t="s">
        <v>2</v>
      </c>
      <c r="E3" s="3" t="s">
        <v>3</v>
      </c>
      <c r="F3" s="44" t="s">
        <v>4</v>
      </c>
      <c r="G3" s="3" t="s">
        <v>5</v>
      </c>
      <c r="H3" s="3" t="s">
        <v>6</v>
      </c>
      <c r="I3" s="3" t="s">
        <v>7</v>
      </c>
      <c r="J3" s="44" t="s">
        <v>8</v>
      </c>
      <c r="K3" s="4">
        <v>10</v>
      </c>
      <c r="L3" s="4">
        <v>11</v>
      </c>
      <c r="M3" s="4">
        <v>12</v>
      </c>
      <c r="N3" s="4">
        <v>13</v>
      </c>
    </row>
    <row r="4" spans="1:14" s="10" customFormat="1" x14ac:dyDescent="0.25">
      <c r="A4" s="35" t="s">
        <v>65</v>
      </c>
      <c r="B4" s="40" t="s">
        <v>41</v>
      </c>
      <c r="C4" s="37" t="s">
        <v>10</v>
      </c>
      <c r="D4" s="37" t="s">
        <v>10</v>
      </c>
      <c r="E4" s="37" t="s">
        <v>10</v>
      </c>
      <c r="F4" s="37" t="s">
        <v>12</v>
      </c>
      <c r="G4" s="37" t="s">
        <v>10</v>
      </c>
      <c r="H4" s="37" t="s">
        <v>13</v>
      </c>
      <c r="I4" s="37" t="s">
        <v>15</v>
      </c>
      <c r="J4" s="37" t="s">
        <v>16</v>
      </c>
      <c r="K4" s="37" t="s">
        <v>17</v>
      </c>
      <c r="L4" s="37" t="s">
        <v>19</v>
      </c>
      <c r="M4" s="37" t="s">
        <v>20</v>
      </c>
      <c r="N4" s="37" t="s">
        <v>21</v>
      </c>
    </row>
    <row r="5" spans="1:14" s="10" customFormat="1" x14ac:dyDescent="0.25">
      <c r="A5" s="36"/>
      <c r="B5" s="41"/>
      <c r="C5" s="38"/>
      <c r="D5" s="38" t="s">
        <v>11</v>
      </c>
      <c r="E5" s="38"/>
      <c r="F5" s="38"/>
      <c r="G5" s="38"/>
      <c r="H5" s="38" t="s">
        <v>14</v>
      </c>
      <c r="I5" s="38"/>
      <c r="J5" s="38"/>
      <c r="K5" s="38" t="s">
        <v>30</v>
      </c>
      <c r="L5" s="38"/>
      <c r="M5" s="38"/>
      <c r="N5" s="38"/>
    </row>
    <row r="6" spans="1:14" s="62" customFormat="1" ht="32.25" customHeight="1" x14ac:dyDescent="0.25">
      <c r="A6" s="60" t="s">
        <v>66</v>
      </c>
      <c r="B6" s="61" t="s">
        <v>67</v>
      </c>
      <c r="C6" s="61" t="s">
        <v>67</v>
      </c>
      <c r="D6" s="61" t="s">
        <v>68</v>
      </c>
      <c r="E6" s="61" t="s">
        <v>67</v>
      </c>
      <c r="F6" s="61" t="s">
        <v>67</v>
      </c>
      <c r="G6" s="61" t="s">
        <v>67</v>
      </c>
      <c r="H6" s="61" t="s">
        <v>67</v>
      </c>
      <c r="I6" s="61" t="s">
        <v>67</v>
      </c>
      <c r="J6" s="61" t="s">
        <v>67</v>
      </c>
      <c r="K6" s="61" t="s">
        <v>68</v>
      </c>
      <c r="L6" s="61" t="s">
        <v>67</v>
      </c>
      <c r="M6" s="61" t="s">
        <v>70</v>
      </c>
      <c r="N6" s="61" t="s">
        <v>71</v>
      </c>
    </row>
    <row r="7" spans="1:14" x14ac:dyDescent="0.25">
      <c r="A7" s="69" t="s">
        <v>33</v>
      </c>
      <c r="B7" s="39">
        <v>45297</v>
      </c>
      <c r="C7" s="39"/>
      <c r="D7" s="39"/>
      <c r="E7" s="39">
        <v>45318</v>
      </c>
      <c r="F7" s="39"/>
      <c r="G7" s="39">
        <v>45332</v>
      </c>
      <c r="H7" s="39">
        <v>45339</v>
      </c>
      <c r="I7" s="39"/>
      <c r="J7" s="39"/>
      <c r="K7" s="39">
        <v>45360</v>
      </c>
      <c r="L7" s="39">
        <v>45367</v>
      </c>
      <c r="M7" s="39">
        <v>45374</v>
      </c>
      <c r="N7" s="39"/>
    </row>
    <row r="8" spans="1:14" x14ac:dyDescent="0.25">
      <c r="A8" s="70"/>
      <c r="B8" s="14" t="s">
        <v>64</v>
      </c>
      <c r="C8" s="14"/>
      <c r="D8" s="14"/>
      <c r="E8" s="14" t="s">
        <v>64</v>
      </c>
      <c r="F8" s="14"/>
      <c r="G8" s="14" t="s">
        <v>64</v>
      </c>
      <c r="H8" s="14" t="s">
        <v>64</v>
      </c>
      <c r="I8" s="14"/>
      <c r="J8" s="14"/>
      <c r="K8" s="14" t="s">
        <v>64</v>
      </c>
      <c r="L8" s="14" t="s">
        <v>64</v>
      </c>
      <c r="M8" s="14" t="s">
        <v>64</v>
      </c>
      <c r="N8" s="14"/>
    </row>
    <row r="9" spans="1:14" s="50" customFormat="1" ht="49.5" customHeight="1" x14ac:dyDescent="0.25">
      <c r="A9" s="71"/>
      <c r="B9" s="48" t="s">
        <v>72</v>
      </c>
      <c r="C9" s="49"/>
      <c r="D9" s="49"/>
      <c r="E9" s="48" t="s">
        <v>72</v>
      </c>
      <c r="F9" s="49"/>
      <c r="G9" s="48" t="s">
        <v>72</v>
      </c>
      <c r="H9" s="48" t="s">
        <v>72</v>
      </c>
      <c r="I9" s="49"/>
      <c r="J9" s="49"/>
      <c r="K9" s="48" t="s">
        <v>72</v>
      </c>
      <c r="L9" s="48" t="s">
        <v>72</v>
      </c>
      <c r="M9" s="48" t="s">
        <v>72</v>
      </c>
      <c r="N9" s="49"/>
    </row>
    <row r="10" spans="1:14" x14ac:dyDescent="0.25">
      <c r="A10" s="67" t="s">
        <v>34</v>
      </c>
      <c r="B10" s="46"/>
      <c r="C10" s="46" t="s">
        <v>37</v>
      </c>
      <c r="D10" s="46" t="s">
        <v>39</v>
      </c>
      <c r="E10" s="46"/>
      <c r="F10" s="46"/>
      <c r="G10" s="46"/>
      <c r="H10" s="46" t="s">
        <v>37</v>
      </c>
      <c r="I10" s="46" t="s">
        <v>39</v>
      </c>
      <c r="J10" s="46"/>
      <c r="K10" s="46"/>
      <c r="L10" s="46"/>
      <c r="M10" s="46" t="s">
        <v>37</v>
      </c>
      <c r="N10" s="46" t="s">
        <v>39</v>
      </c>
    </row>
    <row r="11" spans="1:14" s="50" customFormat="1" ht="45" customHeight="1" x14ac:dyDescent="0.25">
      <c r="A11" s="68"/>
      <c r="B11" s="49"/>
      <c r="C11" s="48" t="s">
        <v>73</v>
      </c>
      <c r="D11" s="48" t="s">
        <v>74</v>
      </c>
      <c r="E11" s="49"/>
      <c r="F11" s="49"/>
      <c r="G11" s="49"/>
      <c r="H11" s="48" t="s">
        <v>73</v>
      </c>
      <c r="I11" s="48" t="s">
        <v>74</v>
      </c>
      <c r="J11" s="49"/>
      <c r="K11" s="49"/>
      <c r="L11" s="49"/>
      <c r="M11" s="48" t="s">
        <v>73</v>
      </c>
      <c r="N11" s="48" t="s">
        <v>74</v>
      </c>
    </row>
    <row r="12" spans="1:14" x14ac:dyDescent="0.25">
      <c r="A12" s="67" t="s">
        <v>35</v>
      </c>
      <c r="B12" s="46"/>
      <c r="C12" s="46" t="s">
        <v>38</v>
      </c>
      <c r="D12" s="46"/>
      <c r="E12" s="46"/>
      <c r="F12" s="46" t="s">
        <v>38</v>
      </c>
      <c r="G12" s="46"/>
      <c r="H12" s="46"/>
      <c r="I12" s="46" t="s">
        <v>38</v>
      </c>
      <c r="J12" s="47"/>
      <c r="K12" s="46" t="s">
        <v>38</v>
      </c>
      <c r="L12" s="46"/>
      <c r="M12" s="46" t="s">
        <v>38</v>
      </c>
      <c r="N12" s="46" t="s">
        <v>38</v>
      </c>
    </row>
    <row r="13" spans="1:14" s="57" customFormat="1" ht="44.25" customHeight="1" x14ac:dyDescent="0.25">
      <c r="A13" s="68"/>
      <c r="B13" s="54"/>
      <c r="C13" s="48" t="s">
        <v>74</v>
      </c>
      <c r="D13" s="54"/>
      <c r="E13" s="54"/>
      <c r="F13" s="48" t="s">
        <v>74</v>
      </c>
      <c r="G13" s="54"/>
      <c r="H13" s="54"/>
      <c r="I13" s="48" t="s">
        <v>74</v>
      </c>
      <c r="J13" s="54"/>
      <c r="K13" s="48" t="s">
        <v>74</v>
      </c>
      <c r="L13" s="54"/>
      <c r="M13" s="48" t="s">
        <v>74</v>
      </c>
      <c r="N13" s="48" t="s">
        <v>74</v>
      </c>
    </row>
    <row r="14" spans="1:14" s="57" customFormat="1" ht="58.5" customHeight="1" x14ac:dyDescent="0.25">
      <c r="A14" s="66" t="s">
        <v>75</v>
      </c>
      <c r="B14" s="64"/>
      <c r="C14" s="65"/>
      <c r="D14" s="64"/>
      <c r="E14" s="64"/>
      <c r="F14" s="65"/>
      <c r="G14" s="64"/>
      <c r="H14" s="64"/>
      <c r="I14" s="65"/>
      <c r="J14" s="64"/>
      <c r="K14" s="65"/>
      <c r="L14" s="64"/>
      <c r="M14" s="65"/>
      <c r="N14" s="65"/>
    </row>
    <row r="15" spans="1:14" s="57" customFormat="1" ht="44.25" customHeight="1" x14ac:dyDescent="0.25">
      <c r="A15" s="50"/>
      <c r="B15" s="50"/>
      <c r="C15" s="63"/>
      <c r="D15" s="50"/>
      <c r="E15" s="50"/>
      <c r="F15" s="63"/>
      <c r="G15" s="50"/>
      <c r="H15" s="50"/>
      <c r="I15" s="63"/>
      <c r="J15" s="50"/>
      <c r="K15" s="63"/>
      <c r="L15" s="50"/>
      <c r="M15" s="63"/>
      <c r="N15" s="63"/>
    </row>
    <row r="16" spans="1:14" x14ac:dyDescent="0.25">
      <c r="A16" s="18"/>
    </row>
    <row r="17" spans="1:15" x14ac:dyDescent="0.25">
      <c r="A17" s="18"/>
    </row>
    <row r="18" spans="1:15" s="42" customFormat="1" x14ac:dyDescent="0.25">
      <c r="B18" s="42" t="s">
        <v>57</v>
      </c>
      <c r="F18" s="43" t="s">
        <v>58</v>
      </c>
      <c r="G18" s="43"/>
      <c r="H18" s="43"/>
      <c r="I18" s="43"/>
      <c r="J18" s="43"/>
      <c r="K18" s="43"/>
      <c r="L18" s="42" t="s">
        <v>59</v>
      </c>
    </row>
    <row r="19" spans="1:15" x14ac:dyDescent="0.25">
      <c r="A19" s="34" t="s">
        <v>42</v>
      </c>
      <c r="B19" s="45">
        <v>14</v>
      </c>
      <c r="C19" s="4">
        <v>15</v>
      </c>
      <c r="D19" s="4">
        <v>16</v>
      </c>
      <c r="E19" s="4">
        <v>17</v>
      </c>
      <c r="F19" s="45">
        <v>18</v>
      </c>
      <c r="G19" s="4" t="s">
        <v>9</v>
      </c>
      <c r="H19" s="4">
        <v>19</v>
      </c>
      <c r="I19" s="4">
        <v>20</v>
      </c>
      <c r="J19" s="4">
        <v>21</v>
      </c>
      <c r="K19" s="4">
        <v>22</v>
      </c>
      <c r="L19" s="45">
        <v>23</v>
      </c>
      <c r="M19" s="4">
        <v>24</v>
      </c>
      <c r="N19" s="4">
        <v>25</v>
      </c>
      <c r="O19" s="4">
        <v>26</v>
      </c>
    </row>
    <row r="20" spans="1:15" x14ac:dyDescent="0.25">
      <c r="A20" s="35" t="s">
        <v>65</v>
      </c>
      <c r="B20" s="37" t="s">
        <v>24</v>
      </c>
      <c r="C20" s="37" t="s">
        <v>31</v>
      </c>
      <c r="D20" s="37" t="s">
        <v>32</v>
      </c>
      <c r="E20" s="37" t="s">
        <v>63</v>
      </c>
      <c r="F20" s="37" t="s">
        <v>62</v>
      </c>
      <c r="G20" s="37" t="s">
        <v>23</v>
      </c>
      <c r="H20" s="37" t="s">
        <v>62</v>
      </c>
      <c r="I20" s="37" t="s">
        <v>62</v>
      </c>
      <c r="J20" s="37" t="s">
        <v>62</v>
      </c>
      <c r="K20" s="37" t="s">
        <v>12</v>
      </c>
      <c r="L20" s="37" t="s">
        <v>26</v>
      </c>
      <c r="M20" s="37" t="s">
        <v>27</v>
      </c>
      <c r="N20" s="37" t="s">
        <v>28</v>
      </c>
      <c r="O20" s="37" t="s">
        <v>29</v>
      </c>
    </row>
    <row r="21" spans="1:15" x14ac:dyDescent="0.25">
      <c r="A21" s="36"/>
      <c r="B21" s="38"/>
      <c r="C21" s="38" t="s">
        <v>22</v>
      </c>
      <c r="D21" s="38"/>
      <c r="E21" s="38"/>
      <c r="F21" s="38" t="s">
        <v>14</v>
      </c>
      <c r="G21" s="38"/>
      <c r="H21" s="38"/>
      <c r="I21" s="38" t="s">
        <v>11</v>
      </c>
      <c r="J21" s="38"/>
      <c r="K21" s="38" t="s">
        <v>25</v>
      </c>
      <c r="L21" s="38"/>
      <c r="M21" s="38"/>
      <c r="N21" s="38"/>
      <c r="O21" s="38"/>
    </row>
    <row r="22" spans="1:15" s="62" customFormat="1" ht="32.25" customHeight="1" x14ac:dyDescent="0.25">
      <c r="A22" s="60" t="s">
        <v>66</v>
      </c>
      <c r="B22" s="61" t="s">
        <v>67</v>
      </c>
      <c r="C22" s="61" t="s">
        <v>69</v>
      </c>
      <c r="D22" s="61" t="s">
        <v>67</v>
      </c>
      <c r="E22" s="61" t="s">
        <v>67</v>
      </c>
      <c r="F22" s="61" t="s">
        <v>68</v>
      </c>
      <c r="G22" s="61" t="s">
        <v>67</v>
      </c>
      <c r="H22" s="61" t="s">
        <v>67</v>
      </c>
      <c r="I22" s="61" t="s">
        <v>68</v>
      </c>
      <c r="J22" s="61" t="s">
        <v>67</v>
      </c>
      <c r="K22" s="61" t="s">
        <v>68</v>
      </c>
      <c r="L22" s="61" t="s">
        <v>67</v>
      </c>
      <c r="M22" s="61" t="s">
        <v>67</v>
      </c>
      <c r="N22" s="61" t="s">
        <v>67</v>
      </c>
      <c r="O22" s="61" t="s">
        <v>67</v>
      </c>
    </row>
    <row r="23" spans="1:15" x14ac:dyDescent="0.25">
      <c r="A23" s="69" t="s">
        <v>33</v>
      </c>
      <c r="B23" s="39"/>
      <c r="C23" s="39">
        <v>45395</v>
      </c>
      <c r="D23" s="39"/>
      <c r="E23" s="39"/>
      <c r="F23" s="39"/>
      <c r="G23" s="39"/>
      <c r="H23" s="39"/>
      <c r="I23" s="39"/>
      <c r="J23" s="39">
        <v>45437</v>
      </c>
      <c r="K23" s="39">
        <v>45444</v>
      </c>
      <c r="L23" s="39"/>
      <c r="M23" s="39">
        <v>45458</v>
      </c>
      <c r="N23" s="39"/>
      <c r="O23" s="39">
        <v>45472</v>
      </c>
    </row>
    <row r="24" spans="1:15" x14ac:dyDescent="0.25">
      <c r="A24" s="70"/>
      <c r="B24" s="14"/>
      <c r="C24" s="14" t="s">
        <v>64</v>
      </c>
      <c r="D24" s="14"/>
      <c r="E24" s="14"/>
      <c r="F24" s="14"/>
      <c r="G24" s="14"/>
      <c r="H24" s="14"/>
      <c r="I24" s="14"/>
      <c r="J24" s="14" t="s">
        <v>64</v>
      </c>
      <c r="K24" s="14" t="s">
        <v>64</v>
      </c>
      <c r="L24" s="14"/>
      <c r="M24" s="14" t="s">
        <v>64</v>
      </c>
      <c r="N24" s="14"/>
      <c r="O24" s="14" t="s">
        <v>64</v>
      </c>
    </row>
    <row r="25" spans="1:15" s="53" customFormat="1" ht="49.5" customHeight="1" x14ac:dyDescent="0.25">
      <c r="A25" s="71"/>
      <c r="B25" s="51"/>
      <c r="C25" s="52" t="s">
        <v>72</v>
      </c>
      <c r="D25" s="51"/>
      <c r="E25" s="51"/>
      <c r="F25" s="51"/>
      <c r="G25" s="51"/>
      <c r="H25" s="51"/>
      <c r="I25" s="51"/>
      <c r="J25" s="52" t="s">
        <v>72</v>
      </c>
      <c r="K25" s="52" t="s">
        <v>72</v>
      </c>
      <c r="L25" s="51"/>
      <c r="M25" s="52" t="s">
        <v>72</v>
      </c>
      <c r="N25" s="51"/>
      <c r="O25" s="52" t="s">
        <v>72</v>
      </c>
    </row>
    <row r="26" spans="1:15" x14ac:dyDescent="0.25">
      <c r="A26" s="67" t="s">
        <v>34</v>
      </c>
      <c r="B26" s="46" t="s">
        <v>39</v>
      </c>
      <c r="C26" s="46"/>
      <c r="D26" s="46"/>
      <c r="E26" s="46" t="s">
        <v>37</v>
      </c>
      <c r="F26" s="46" t="s">
        <v>39</v>
      </c>
      <c r="G26" s="46"/>
      <c r="H26" s="46" t="s">
        <v>37</v>
      </c>
      <c r="I26" s="46" t="s">
        <v>39</v>
      </c>
      <c r="J26" s="46"/>
      <c r="K26" s="46"/>
      <c r="L26" s="46" t="s">
        <v>39</v>
      </c>
      <c r="M26" s="46"/>
      <c r="N26" s="46" t="s">
        <v>37</v>
      </c>
      <c r="O26" s="46" t="s">
        <v>39</v>
      </c>
    </row>
    <row r="27" spans="1:15" s="53" customFormat="1" ht="45" customHeight="1" x14ac:dyDescent="0.25">
      <c r="A27" s="68"/>
      <c r="B27" s="58" t="s">
        <v>74</v>
      </c>
      <c r="C27" s="59"/>
      <c r="D27" s="59"/>
      <c r="E27" s="58" t="s">
        <v>73</v>
      </c>
      <c r="F27" s="58" t="s">
        <v>74</v>
      </c>
      <c r="G27" s="59"/>
      <c r="H27" s="58" t="s">
        <v>73</v>
      </c>
      <c r="I27" s="58" t="s">
        <v>74</v>
      </c>
      <c r="J27" s="59"/>
      <c r="K27" s="59"/>
      <c r="L27" s="58" t="s">
        <v>74</v>
      </c>
      <c r="M27" s="59"/>
      <c r="N27" s="58" t="s">
        <v>73</v>
      </c>
      <c r="O27" s="58" t="s">
        <v>74</v>
      </c>
    </row>
    <row r="28" spans="1:15" x14ac:dyDescent="0.25">
      <c r="A28" s="67" t="s">
        <v>35</v>
      </c>
      <c r="B28" s="46"/>
      <c r="C28" s="46" t="s">
        <v>38</v>
      </c>
      <c r="D28" s="46"/>
      <c r="E28" s="46"/>
      <c r="F28" s="46" t="s">
        <v>38</v>
      </c>
      <c r="G28" s="46"/>
      <c r="H28" s="46" t="s">
        <v>38</v>
      </c>
      <c r="I28" s="46"/>
      <c r="J28" s="46" t="s">
        <v>38</v>
      </c>
      <c r="K28" s="46"/>
      <c r="L28" s="46" t="s">
        <v>38</v>
      </c>
      <c r="M28" s="46"/>
      <c r="N28" s="46"/>
      <c r="O28" s="46" t="s">
        <v>38</v>
      </c>
    </row>
    <row r="29" spans="1:15" s="56" customFormat="1" ht="42.75" customHeight="1" x14ac:dyDescent="0.25">
      <c r="A29" s="68"/>
      <c r="B29" s="55"/>
      <c r="C29" s="52" t="s">
        <v>74</v>
      </c>
      <c r="D29" s="55"/>
      <c r="E29" s="55"/>
      <c r="F29" s="52" t="s">
        <v>74</v>
      </c>
      <c r="G29" s="55"/>
      <c r="H29" s="52" t="s">
        <v>74</v>
      </c>
      <c r="I29" s="55"/>
      <c r="J29" s="52" t="s">
        <v>74</v>
      </c>
      <c r="K29" s="55"/>
      <c r="L29" s="52" t="s">
        <v>74</v>
      </c>
      <c r="M29" s="55"/>
      <c r="N29" s="55"/>
      <c r="O29" s="52" t="s">
        <v>74</v>
      </c>
    </row>
    <row r="30" spans="1:15" ht="59.25" customHeight="1" x14ac:dyDescent="0.25">
      <c r="A30" s="66" t="s">
        <v>75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mergeCells count="6">
    <mergeCell ref="A12:A13"/>
    <mergeCell ref="A10:A11"/>
    <mergeCell ref="A7:A9"/>
    <mergeCell ref="A23:A25"/>
    <mergeCell ref="A26:A27"/>
    <mergeCell ref="A28:A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"/>
  <sheetViews>
    <sheetView showGridLines="0" topLeftCell="C1" zoomScale="90" zoomScaleNormal="90" workbookViewId="0">
      <selection activeCell="L11" sqref="L11"/>
    </sheetView>
  </sheetViews>
  <sheetFormatPr baseColWidth="10" defaultRowHeight="15" x14ac:dyDescent="0.25"/>
  <cols>
    <col min="2" max="2" width="41.42578125" customWidth="1"/>
    <col min="3" max="3" width="29" customWidth="1"/>
    <col min="4" max="4" width="21.85546875" bestFit="1" customWidth="1"/>
    <col min="5" max="5" width="8.5703125" bestFit="1" customWidth="1"/>
    <col min="6" max="6" width="19.140625" style="10" customWidth="1"/>
    <col min="7" max="7" width="20.42578125" style="10" customWidth="1"/>
    <col min="8" max="13" width="15.140625" customWidth="1"/>
    <col min="14" max="15" width="15.42578125" bestFit="1" customWidth="1"/>
  </cols>
  <sheetData>
    <row r="3" spans="1:16" ht="15.75" x14ac:dyDescent="0.25">
      <c r="D3" s="33" t="s">
        <v>51</v>
      </c>
      <c r="E3" s="33"/>
      <c r="F3" s="33"/>
      <c r="G3" s="33"/>
      <c r="H3" s="33" t="s">
        <v>52</v>
      </c>
      <c r="I3" s="33"/>
      <c r="J3" s="33"/>
      <c r="K3" s="33"/>
      <c r="L3" s="33"/>
      <c r="M3" s="33"/>
      <c r="N3" s="33"/>
    </row>
    <row r="4" spans="1:16" s="18" customFormat="1" x14ac:dyDescent="0.25">
      <c r="A4" s="20" t="s">
        <v>42</v>
      </c>
      <c r="B4" s="31" t="s">
        <v>40</v>
      </c>
      <c r="C4" s="32"/>
      <c r="D4" s="30" t="s">
        <v>33</v>
      </c>
      <c r="E4" s="30"/>
      <c r="F4" s="19" t="s">
        <v>34</v>
      </c>
      <c r="G4" s="19" t="s">
        <v>35</v>
      </c>
      <c r="H4" s="27" t="s">
        <v>44</v>
      </c>
      <c r="I4" s="27" t="s">
        <v>45</v>
      </c>
      <c r="J4" s="27" t="s">
        <v>46</v>
      </c>
      <c r="K4" s="27" t="s">
        <v>47</v>
      </c>
      <c r="L4" s="27" t="s">
        <v>43</v>
      </c>
      <c r="M4" s="28" t="s">
        <v>50</v>
      </c>
      <c r="N4" s="27" t="s">
        <v>48</v>
      </c>
      <c r="O4" s="18" t="s">
        <v>53</v>
      </c>
    </row>
    <row r="5" spans="1:16" x14ac:dyDescent="0.25">
      <c r="A5" s="2" t="s">
        <v>0</v>
      </c>
      <c r="B5" s="6" t="s">
        <v>41</v>
      </c>
      <c r="C5" s="11"/>
      <c r="D5" s="21">
        <v>45297</v>
      </c>
      <c r="E5" s="17" t="s">
        <v>36</v>
      </c>
      <c r="F5" s="15"/>
      <c r="G5" s="15"/>
      <c r="H5" s="24">
        <v>36136</v>
      </c>
      <c r="I5" s="24">
        <v>600</v>
      </c>
      <c r="J5" s="1"/>
      <c r="K5" s="1"/>
      <c r="L5" s="1"/>
      <c r="M5" s="1"/>
      <c r="N5" s="25">
        <f>SUM(H5:M5)</f>
        <v>36736</v>
      </c>
    </row>
    <row r="6" spans="1:16" x14ac:dyDescent="0.25">
      <c r="A6" s="3" t="s">
        <v>1</v>
      </c>
      <c r="B6" s="7" t="s">
        <v>10</v>
      </c>
      <c r="C6" s="12"/>
      <c r="D6" s="16"/>
      <c r="E6" s="17"/>
      <c r="F6" s="15" t="s">
        <v>37</v>
      </c>
      <c r="G6" s="15" t="s">
        <v>38</v>
      </c>
      <c r="H6" s="1"/>
      <c r="I6" s="24"/>
      <c r="J6" s="24">
        <v>43500</v>
      </c>
      <c r="K6" s="24">
        <v>1500</v>
      </c>
      <c r="L6" s="24">
        <f>402458.51/7</f>
        <v>57494.072857142855</v>
      </c>
      <c r="M6" s="24">
        <v>4400</v>
      </c>
      <c r="N6" s="25">
        <f>SUM(H6:M6)</f>
        <v>106894.07285714286</v>
      </c>
    </row>
    <row r="7" spans="1:16" x14ac:dyDescent="0.25">
      <c r="A7" s="3" t="s">
        <v>2</v>
      </c>
      <c r="B7" s="7" t="s">
        <v>10</v>
      </c>
      <c r="C7" s="7" t="s">
        <v>11</v>
      </c>
      <c r="D7" s="16"/>
      <c r="E7" s="17"/>
      <c r="F7" s="15" t="s">
        <v>39</v>
      </c>
      <c r="G7" s="15"/>
      <c r="H7" s="1"/>
      <c r="I7" s="1"/>
      <c r="J7" s="24">
        <v>53000</v>
      </c>
      <c r="K7" s="24">
        <v>2000</v>
      </c>
      <c r="L7" s="1"/>
      <c r="M7" s="1"/>
      <c r="N7" s="25">
        <f t="shared" ref="N7:N31" si="0">SUM(H7:M7)</f>
        <v>55000</v>
      </c>
    </row>
    <row r="8" spans="1:16" x14ac:dyDescent="0.25">
      <c r="A8" s="3" t="s">
        <v>3</v>
      </c>
      <c r="B8" s="7" t="s">
        <v>10</v>
      </c>
      <c r="C8" s="12"/>
      <c r="D8" s="21">
        <v>45318</v>
      </c>
      <c r="E8" s="17" t="s">
        <v>36</v>
      </c>
      <c r="F8" s="15"/>
      <c r="G8" s="15"/>
      <c r="H8" s="24">
        <v>36136</v>
      </c>
      <c r="I8" s="24">
        <v>600</v>
      </c>
      <c r="J8" s="1"/>
      <c r="K8" s="1"/>
      <c r="L8" s="1"/>
      <c r="M8" s="1"/>
      <c r="N8" s="25">
        <f t="shared" si="0"/>
        <v>36736</v>
      </c>
      <c r="O8" s="23">
        <f>SUM(N5:N8)</f>
        <v>235366.07285714286</v>
      </c>
      <c r="P8" t="s">
        <v>54</v>
      </c>
    </row>
    <row r="9" spans="1:16" x14ac:dyDescent="0.25">
      <c r="A9" s="2" t="s">
        <v>4</v>
      </c>
      <c r="B9" s="7" t="s">
        <v>12</v>
      </c>
      <c r="C9" s="12"/>
      <c r="D9" s="16"/>
      <c r="E9" s="17"/>
      <c r="F9" s="15"/>
      <c r="G9" s="15" t="s">
        <v>38</v>
      </c>
      <c r="H9" s="1"/>
      <c r="I9" s="1"/>
      <c r="J9" s="1"/>
      <c r="K9" s="1"/>
      <c r="L9" s="24">
        <f>402458.51/7</f>
        <v>57494.072857142855</v>
      </c>
      <c r="M9" s="24">
        <v>4400</v>
      </c>
      <c r="N9" s="25">
        <f t="shared" si="0"/>
        <v>61894.072857142855</v>
      </c>
    </row>
    <row r="10" spans="1:16" x14ac:dyDescent="0.25">
      <c r="A10" s="3" t="s">
        <v>5</v>
      </c>
      <c r="B10" s="7" t="s">
        <v>10</v>
      </c>
      <c r="C10" s="12"/>
      <c r="D10" s="21">
        <v>45332</v>
      </c>
      <c r="E10" s="17" t="s">
        <v>36</v>
      </c>
      <c r="F10" s="15"/>
      <c r="G10" s="15"/>
      <c r="H10" s="24">
        <v>36136</v>
      </c>
      <c r="I10" s="24">
        <v>600</v>
      </c>
      <c r="J10" s="1"/>
      <c r="K10" s="1"/>
      <c r="L10" s="1"/>
      <c r="M10" s="1"/>
      <c r="N10" s="25">
        <f t="shared" si="0"/>
        <v>36736</v>
      </c>
    </row>
    <row r="11" spans="1:16" x14ac:dyDescent="0.25">
      <c r="A11" s="3" t="s">
        <v>6</v>
      </c>
      <c r="B11" s="7" t="s">
        <v>13</v>
      </c>
      <c r="C11" s="7" t="s">
        <v>14</v>
      </c>
      <c r="D11" s="21">
        <v>45339</v>
      </c>
      <c r="E11" s="17" t="s">
        <v>36</v>
      </c>
      <c r="F11" s="15" t="s">
        <v>37</v>
      </c>
      <c r="G11" s="15"/>
      <c r="H11" s="24">
        <v>36136</v>
      </c>
      <c r="I11" s="24">
        <v>600</v>
      </c>
      <c r="J11" s="24">
        <v>43500</v>
      </c>
      <c r="K11" s="24">
        <v>1500</v>
      </c>
      <c r="L11" s="1"/>
      <c r="M11" s="1"/>
      <c r="N11" s="25">
        <f t="shared" si="0"/>
        <v>81736</v>
      </c>
    </row>
    <row r="12" spans="1:16" x14ac:dyDescent="0.25">
      <c r="A12" s="3" t="s">
        <v>7</v>
      </c>
      <c r="B12" s="7" t="s">
        <v>15</v>
      </c>
      <c r="C12" s="12"/>
      <c r="D12" s="16"/>
      <c r="E12" s="17"/>
      <c r="F12" s="15" t="s">
        <v>39</v>
      </c>
      <c r="G12" s="15" t="s">
        <v>38</v>
      </c>
      <c r="H12" s="1"/>
      <c r="I12" s="1"/>
      <c r="J12" s="24">
        <v>53000</v>
      </c>
      <c r="K12" s="24">
        <v>2000</v>
      </c>
      <c r="L12" s="24">
        <f t="shared" ref="L12:L22" si="1">402458.51/7</f>
        <v>57494.072857142855</v>
      </c>
      <c r="M12" s="24">
        <v>4400</v>
      </c>
      <c r="N12" s="25">
        <f t="shared" si="0"/>
        <v>116894.07285714286</v>
      </c>
      <c r="O12" s="23">
        <f>SUM(N9:N12)</f>
        <v>297260.14571428573</v>
      </c>
      <c r="P12" t="s">
        <v>55</v>
      </c>
    </row>
    <row r="13" spans="1:16" x14ac:dyDescent="0.25">
      <c r="A13" s="2" t="s">
        <v>8</v>
      </c>
      <c r="B13" s="7" t="s">
        <v>16</v>
      </c>
      <c r="C13" s="12"/>
      <c r="D13" s="16"/>
      <c r="E13" s="17"/>
      <c r="F13" s="15"/>
      <c r="G13" s="29"/>
      <c r="H13" s="1"/>
      <c r="I13" s="1"/>
      <c r="J13" s="1"/>
      <c r="K13" s="1"/>
      <c r="M13" s="24"/>
      <c r="N13" s="25">
        <f t="shared" si="0"/>
        <v>0</v>
      </c>
    </row>
    <row r="14" spans="1:16" x14ac:dyDescent="0.25">
      <c r="A14" s="4">
        <v>10</v>
      </c>
      <c r="B14" s="7" t="s">
        <v>17</v>
      </c>
      <c r="C14" s="8" t="s">
        <v>18</v>
      </c>
      <c r="D14" s="21">
        <v>45360</v>
      </c>
      <c r="E14" s="17" t="s">
        <v>36</v>
      </c>
      <c r="F14" s="15"/>
      <c r="G14" s="15" t="s">
        <v>38</v>
      </c>
      <c r="H14" s="24">
        <v>36136</v>
      </c>
      <c r="I14" s="24">
        <v>600</v>
      </c>
      <c r="J14" s="1"/>
      <c r="K14" s="1"/>
      <c r="L14" s="24">
        <f t="shared" si="1"/>
        <v>57494.072857142855</v>
      </c>
      <c r="M14" s="24">
        <v>4400</v>
      </c>
      <c r="N14" s="25">
        <f t="shared" si="0"/>
        <v>98630.072857142863</v>
      </c>
    </row>
    <row r="15" spans="1:16" x14ac:dyDescent="0.25">
      <c r="A15" s="4">
        <v>11</v>
      </c>
      <c r="B15" s="7" t="s">
        <v>19</v>
      </c>
      <c r="C15" s="12"/>
      <c r="D15" s="21">
        <v>45367</v>
      </c>
      <c r="E15" s="17" t="s">
        <v>36</v>
      </c>
      <c r="F15" s="15"/>
      <c r="G15" s="15"/>
      <c r="H15" s="24">
        <v>36136</v>
      </c>
      <c r="I15" s="24">
        <v>600</v>
      </c>
      <c r="J15" s="1"/>
      <c r="K15" s="1"/>
      <c r="L15" s="1"/>
      <c r="M15" s="1"/>
      <c r="N15" s="25">
        <f t="shared" si="0"/>
        <v>36736</v>
      </c>
    </row>
    <row r="16" spans="1:16" x14ac:dyDescent="0.25">
      <c r="A16" s="4">
        <v>12</v>
      </c>
      <c r="B16" s="7" t="s">
        <v>20</v>
      </c>
      <c r="C16" s="12"/>
      <c r="D16" s="21">
        <v>45374</v>
      </c>
      <c r="E16" s="17" t="s">
        <v>36</v>
      </c>
      <c r="F16" s="15" t="s">
        <v>37</v>
      </c>
      <c r="G16" s="15" t="s">
        <v>38</v>
      </c>
      <c r="H16" s="24">
        <v>36136</v>
      </c>
      <c r="I16" s="24">
        <v>600</v>
      </c>
      <c r="J16" s="24">
        <v>43500</v>
      </c>
      <c r="K16" s="24">
        <v>1500</v>
      </c>
      <c r="L16" s="24">
        <f t="shared" ref="L16:L19" si="2">402458.51/7</f>
        <v>57494.072857142855</v>
      </c>
      <c r="M16" s="24">
        <v>4400</v>
      </c>
      <c r="N16" s="25">
        <f t="shared" si="0"/>
        <v>143630.07285714286</v>
      </c>
    </row>
    <row r="17" spans="1:16" x14ac:dyDescent="0.25">
      <c r="A17" s="4">
        <v>13</v>
      </c>
      <c r="B17" s="7" t="s">
        <v>21</v>
      </c>
      <c r="C17" s="12"/>
      <c r="D17" s="16"/>
      <c r="E17" s="17"/>
      <c r="F17" s="15" t="s">
        <v>39</v>
      </c>
      <c r="G17" s="15" t="s">
        <v>38</v>
      </c>
      <c r="H17" s="1"/>
      <c r="I17" s="1"/>
      <c r="J17" s="24">
        <v>53000</v>
      </c>
      <c r="K17" s="24">
        <v>2000</v>
      </c>
      <c r="L17" s="24">
        <f t="shared" si="2"/>
        <v>57494.072857142855</v>
      </c>
      <c r="M17" s="24">
        <v>4400</v>
      </c>
      <c r="N17" s="25">
        <f t="shared" si="0"/>
        <v>116894.07285714286</v>
      </c>
      <c r="O17" s="23">
        <f>SUM(N13:N17)</f>
        <v>395890.21857142856</v>
      </c>
      <c r="P17" t="s">
        <v>56</v>
      </c>
    </row>
    <row r="18" spans="1:16" x14ac:dyDescent="0.25">
      <c r="A18" s="5">
        <v>14</v>
      </c>
      <c r="B18" s="7" t="s">
        <v>24</v>
      </c>
      <c r="C18" s="12"/>
      <c r="D18" s="16"/>
      <c r="E18" s="17"/>
      <c r="F18" s="15" t="s">
        <v>39</v>
      </c>
      <c r="G18" s="15"/>
      <c r="H18" s="1"/>
      <c r="I18" s="1"/>
      <c r="J18" s="24">
        <v>53000</v>
      </c>
      <c r="K18" s="24">
        <v>2000</v>
      </c>
      <c r="L18" s="1"/>
      <c r="M18" s="1"/>
      <c r="N18" s="25">
        <f t="shared" si="0"/>
        <v>55000</v>
      </c>
    </row>
    <row r="19" spans="1:16" x14ac:dyDescent="0.25">
      <c r="A19" s="4">
        <v>15</v>
      </c>
      <c r="B19" s="7" t="s">
        <v>31</v>
      </c>
      <c r="C19" s="7" t="s">
        <v>22</v>
      </c>
      <c r="D19" s="21">
        <v>45395</v>
      </c>
      <c r="E19" s="17" t="s">
        <v>36</v>
      </c>
      <c r="F19" s="15"/>
      <c r="G19" s="15" t="s">
        <v>38</v>
      </c>
      <c r="H19" s="24">
        <v>36136</v>
      </c>
      <c r="I19" s="24">
        <v>600</v>
      </c>
      <c r="J19" s="1"/>
      <c r="K19" s="1"/>
      <c r="L19" s="24">
        <f t="shared" si="2"/>
        <v>57494.072857142855</v>
      </c>
      <c r="M19" s="24">
        <v>4400</v>
      </c>
      <c r="N19" s="25">
        <f t="shared" si="0"/>
        <v>98630.072857142863</v>
      </c>
    </row>
    <row r="20" spans="1:16" x14ac:dyDescent="0.25">
      <c r="A20" s="4">
        <v>16</v>
      </c>
      <c r="B20" s="7" t="s">
        <v>32</v>
      </c>
      <c r="C20" s="12"/>
      <c r="D20" s="16"/>
      <c r="E20" s="17"/>
      <c r="F20" s="15"/>
      <c r="G20" s="15"/>
      <c r="H20" s="1"/>
      <c r="I20" s="1"/>
      <c r="J20" s="1"/>
      <c r="K20" s="1"/>
      <c r="L20" s="1"/>
      <c r="M20" s="1"/>
      <c r="N20" s="25">
        <f t="shared" si="0"/>
        <v>0</v>
      </c>
    </row>
    <row r="21" spans="1:16" x14ac:dyDescent="0.25">
      <c r="A21" s="4">
        <v>17</v>
      </c>
      <c r="B21" s="7" t="s">
        <v>63</v>
      </c>
      <c r="C21" s="12"/>
      <c r="D21" s="16"/>
      <c r="E21" s="17"/>
      <c r="F21" s="15" t="s">
        <v>37</v>
      </c>
      <c r="G21" s="15"/>
      <c r="H21" s="1"/>
      <c r="I21" s="1"/>
      <c r="J21" s="24">
        <v>43500</v>
      </c>
      <c r="K21" s="24">
        <v>1500</v>
      </c>
      <c r="L21" s="1"/>
      <c r="M21" s="1"/>
      <c r="N21" s="25">
        <f t="shared" si="0"/>
        <v>45000</v>
      </c>
      <c r="O21" s="23">
        <f>SUM(N18:N21)</f>
        <v>198630.07285714286</v>
      </c>
      <c r="P21" t="s">
        <v>57</v>
      </c>
    </row>
    <row r="22" spans="1:16" x14ac:dyDescent="0.25">
      <c r="A22" s="5">
        <v>18</v>
      </c>
      <c r="B22" s="7" t="s">
        <v>62</v>
      </c>
      <c r="C22" s="7" t="s">
        <v>14</v>
      </c>
      <c r="D22" s="16"/>
      <c r="E22" s="17"/>
      <c r="F22" s="15" t="s">
        <v>39</v>
      </c>
      <c r="G22" s="15" t="s">
        <v>38</v>
      </c>
      <c r="H22" s="1"/>
      <c r="I22" s="1"/>
      <c r="J22" s="24">
        <v>53000</v>
      </c>
      <c r="K22" s="24">
        <v>2000</v>
      </c>
      <c r="L22" s="24">
        <f t="shared" si="1"/>
        <v>57494.072857142855</v>
      </c>
      <c r="M22" s="24">
        <v>4400</v>
      </c>
      <c r="N22" s="25">
        <f t="shared" si="0"/>
        <v>116894.07285714286</v>
      </c>
    </row>
    <row r="23" spans="1:16" x14ac:dyDescent="0.25">
      <c r="A23" s="4" t="s">
        <v>9</v>
      </c>
      <c r="B23" s="9" t="s">
        <v>23</v>
      </c>
      <c r="C23" s="13"/>
      <c r="D23" s="16"/>
      <c r="E23" s="17"/>
      <c r="F23" s="15"/>
      <c r="G23" s="15"/>
      <c r="H23" s="1"/>
      <c r="I23" s="1"/>
      <c r="J23" s="1"/>
      <c r="K23" s="1"/>
      <c r="L23" s="1"/>
      <c r="M23" s="1"/>
      <c r="N23" s="25">
        <f t="shared" si="0"/>
        <v>0</v>
      </c>
    </row>
    <row r="24" spans="1:16" x14ac:dyDescent="0.25">
      <c r="A24" s="4">
        <v>19</v>
      </c>
      <c r="B24" s="7" t="s">
        <v>62</v>
      </c>
      <c r="C24" s="12"/>
      <c r="D24" s="16"/>
      <c r="E24" s="17"/>
      <c r="F24" s="15" t="s">
        <v>37</v>
      </c>
      <c r="G24" s="15" t="s">
        <v>38</v>
      </c>
      <c r="H24" s="1"/>
      <c r="I24" s="1"/>
      <c r="J24" s="24">
        <v>43500</v>
      </c>
      <c r="K24" s="24">
        <v>1500</v>
      </c>
      <c r="L24" s="24">
        <f t="shared" ref="L24" si="3">402458.51/7</f>
        <v>57494.072857142855</v>
      </c>
      <c r="M24" s="24">
        <v>4400</v>
      </c>
      <c r="N24" s="25">
        <f t="shared" si="0"/>
        <v>106894.07285714286</v>
      </c>
    </row>
    <row r="25" spans="1:16" x14ac:dyDescent="0.25">
      <c r="A25" s="4">
        <v>20</v>
      </c>
      <c r="B25" s="7" t="s">
        <v>62</v>
      </c>
      <c r="C25" s="7" t="s">
        <v>11</v>
      </c>
      <c r="D25" s="16"/>
      <c r="E25" s="17"/>
      <c r="F25" s="15" t="s">
        <v>39</v>
      </c>
      <c r="G25" s="15"/>
      <c r="H25" s="1"/>
      <c r="I25" s="1"/>
      <c r="J25" s="24">
        <v>53000</v>
      </c>
      <c r="K25" s="24">
        <v>2000</v>
      </c>
      <c r="L25" s="1"/>
      <c r="M25" s="1"/>
      <c r="N25" s="25">
        <f t="shared" si="0"/>
        <v>55000</v>
      </c>
    </row>
    <row r="26" spans="1:16" x14ac:dyDescent="0.25">
      <c r="A26" s="4">
        <v>21</v>
      </c>
      <c r="B26" s="7" t="s">
        <v>62</v>
      </c>
      <c r="C26" s="12"/>
      <c r="D26" s="21">
        <v>45437</v>
      </c>
      <c r="E26" s="17" t="s">
        <v>36</v>
      </c>
      <c r="F26" s="15"/>
      <c r="G26" s="15" t="s">
        <v>38</v>
      </c>
      <c r="H26" s="24">
        <v>36136</v>
      </c>
      <c r="I26" s="24">
        <v>600</v>
      </c>
      <c r="J26" s="1"/>
      <c r="K26" s="1"/>
      <c r="L26" s="24">
        <f t="shared" ref="L26" si="4">402458.51/7</f>
        <v>57494.072857142855</v>
      </c>
      <c r="M26" s="24">
        <v>4400</v>
      </c>
      <c r="N26" s="25">
        <f t="shared" si="0"/>
        <v>98630.072857142863</v>
      </c>
    </row>
    <row r="27" spans="1:16" x14ac:dyDescent="0.25">
      <c r="A27" s="4">
        <v>22</v>
      </c>
      <c r="B27" s="7" t="s">
        <v>12</v>
      </c>
      <c r="C27" s="7" t="s">
        <v>25</v>
      </c>
      <c r="D27" s="21">
        <v>45444</v>
      </c>
      <c r="E27" s="17" t="s">
        <v>36</v>
      </c>
      <c r="F27" s="15"/>
      <c r="G27" s="15"/>
      <c r="H27" s="24">
        <v>36136</v>
      </c>
      <c r="I27" s="24">
        <v>600</v>
      </c>
      <c r="J27" s="1"/>
      <c r="K27" s="1"/>
      <c r="L27" s="1"/>
      <c r="M27" s="1"/>
      <c r="N27" s="25">
        <f t="shared" si="0"/>
        <v>36736</v>
      </c>
      <c r="O27" s="23">
        <f>SUM(N22:N27)</f>
        <v>414154.21857142856</v>
      </c>
      <c r="P27" t="s">
        <v>58</v>
      </c>
    </row>
    <row r="28" spans="1:16" x14ac:dyDescent="0.25">
      <c r="A28" s="5">
        <v>23</v>
      </c>
      <c r="B28" s="7" t="s">
        <v>26</v>
      </c>
      <c r="C28" s="12"/>
      <c r="D28" s="16"/>
      <c r="E28" s="17"/>
      <c r="F28" s="15" t="s">
        <v>39</v>
      </c>
      <c r="G28" s="15" t="s">
        <v>38</v>
      </c>
      <c r="H28" s="1"/>
      <c r="I28" s="1"/>
      <c r="J28" s="24">
        <v>53000</v>
      </c>
      <c r="K28" s="24">
        <v>2000</v>
      </c>
      <c r="L28" s="24">
        <f t="shared" ref="L28" si="5">402458.51/7</f>
        <v>57494.072857142855</v>
      </c>
      <c r="M28" s="24">
        <v>4400</v>
      </c>
      <c r="N28" s="25">
        <f>SUM(H28:M28)</f>
        <v>116894.07285714286</v>
      </c>
    </row>
    <row r="29" spans="1:16" x14ac:dyDescent="0.25">
      <c r="A29" s="4">
        <v>24</v>
      </c>
      <c r="B29" s="7" t="s">
        <v>27</v>
      </c>
      <c r="C29" s="12"/>
      <c r="D29" s="21">
        <v>45458</v>
      </c>
      <c r="E29" s="17" t="s">
        <v>36</v>
      </c>
      <c r="F29" s="15"/>
      <c r="G29" s="15"/>
      <c r="H29" s="24">
        <v>36136</v>
      </c>
      <c r="I29" s="24">
        <v>600</v>
      </c>
      <c r="J29" s="1"/>
      <c r="K29" s="1"/>
      <c r="L29" s="1"/>
      <c r="M29" s="1"/>
      <c r="N29" s="25">
        <f t="shared" si="0"/>
        <v>36736</v>
      </c>
    </row>
    <row r="30" spans="1:16" x14ac:dyDescent="0.25">
      <c r="A30" s="4">
        <v>25</v>
      </c>
      <c r="B30" s="7" t="s">
        <v>28</v>
      </c>
      <c r="C30" s="12"/>
      <c r="D30" s="16"/>
      <c r="E30" s="17"/>
      <c r="F30" s="15" t="s">
        <v>37</v>
      </c>
      <c r="G30" s="15"/>
      <c r="H30" s="1"/>
      <c r="I30" s="1"/>
      <c r="J30" s="24">
        <v>43500</v>
      </c>
      <c r="K30" s="24">
        <v>1500</v>
      </c>
      <c r="L30" s="1"/>
      <c r="M30" s="1"/>
      <c r="N30" s="25">
        <f t="shared" si="0"/>
        <v>45000</v>
      </c>
    </row>
    <row r="31" spans="1:16" x14ac:dyDescent="0.25">
      <c r="A31" s="4">
        <v>26</v>
      </c>
      <c r="B31" s="7" t="s">
        <v>29</v>
      </c>
      <c r="C31" s="12"/>
      <c r="D31" s="21">
        <v>45472</v>
      </c>
      <c r="E31" s="17" t="s">
        <v>36</v>
      </c>
      <c r="F31" s="15" t="s">
        <v>39</v>
      </c>
      <c r="G31" s="15" t="s">
        <v>38</v>
      </c>
      <c r="H31" s="24">
        <v>36136</v>
      </c>
      <c r="I31" s="24">
        <v>600</v>
      </c>
      <c r="J31" s="24">
        <v>53000</v>
      </c>
      <c r="K31" s="24">
        <v>2000</v>
      </c>
      <c r="L31" s="24">
        <f t="shared" ref="L31" si="6">402458.51/7</f>
        <v>57494.072857142855</v>
      </c>
      <c r="M31" s="24">
        <v>4400</v>
      </c>
      <c r="N31" s="25">
        <f t="shared" si="0"/>
        <v>153630.07285714286</v>
      </c>
      <c r="O31" s="23">
        <f>SUM(N28:N31)</f>
        <v>352260.14571428573</v>
      </c>
      <c r="P31" t="s">
        <v>59</v>
      </c>
    </row>
    <row r="33" spans="13:15" x14ac:dyDescent="0.25">
      <c r="M33" t="s">
        <v>49</v>
      </c>
      <c r="N33" s="26">
        <f>SUM(N5:N31)</f>
        <v>1893560.8742857145</v>
      </c>
      <c r="O33" s="23">
        <f>SUM(O5:O31)</f>
        <v>1893560.8742857142</v>
      </c>
    </row>
    <row r="34" spans="13:15" x14ac:dyDescent="0.25">
      <c r="M34" t="s">
        <v>61</v>
      </c>
      <c r="N34" s="22">
        <v>1950000</v>
      </c>
    </row>
    <row r="35" spans="13:15" x14ac:dyDescent="0.25">
      <c r="M35" t="s">
        <v>60</v>
      </c>
      <c r="N35" s="23">
        <f>N33-N34</f>
        <v>-56439.125714285532</v>
      </c>
    </row>
  </sheetData>
  <autoFilter ref="A4:L31">
    <filterColumn colId="1" showButton="0"/>
    <filterColumn colId="3" showButton="0"/>
  </autoFilter>
  <mergeCells count="4">
    <mergeCell ref="D4:E4"/>
    <mergeCell ref="B4:C4"/>
    <mergeCell ref="D3:G3"/>
    <mergeCell ref="H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programmation</vt:lpstr>
      <vt:lpstr>budget</vt:lpstr>
    </vt:vector>
  </TitlesOfParts>
  <Company>SUPERMARCHE MATCH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DEPAEPE Nathalie</dc:creator>
  <cp:lastModifiedBy>DEPAEPE Nathalie</cp:lastModifiedBy>
  <dcterms:created xsi:type="dcterms:W3CDTF">2023-11-08T13:31:06Z</dcterms:created>
  <dcterms:modified xsi:type="dcterms:W3CDTF">2023-11-12T08:49:49Z</dcterms:modified>
</cp:coreProperties>
</file>